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<sst xmlns="http://schemas.openxmlformats.org/spreadsheetml/2006/main" count="127" uniqueCount="51">
  <si>
    <t>TIPOLOGIA DI STRUMENTO</t>
  </si>
  <si>
    <t>strumenti per pesare a funzionamento non automatico con 0&lt; Max ≤ 200 kg</t>
  </si>
  <si>
    <t>strumenti per pesare a funzionamento non automatico con 1.000 kg &lt; Max ≤ 10.000 kg **</t>
  </si>
  <si>
    <t>strumenti per pesare a funzionamento non automatico con Max &gt; 10.000 kg **</t>
  </si>
  <si>
    <t>complessi di misura per liquidi diversi dall'acqua, compreso GPL, fissi con portata nominale massima Qmax &gt; 200 l/min o montati su autocisterna per singola pistola **</t>
  </si>
  <si>
    <t>convertitori di volumi di gas alle condizioni normali tipo 1 o tipo 2 **</t>
  </si>
  <si>
    <t>autocisterne a scomparti tarati per singolo scomparto tarato **</t>
  </si>
  <si>
    <t>misure speciali di capacità Vo &lt; 1.000 l per la verifica dei complessi di misura per carburanti e bombole speciali per la verifica dei complessi di misura per G.P.L. **</t>
  </si>
  <si>
    <t>misure speciali di capacità nominale Vo ≥ 1000 l per la verifica dei misuratori di liquidi diversi dall'acqua, compreso GPL, montati su autocisterne o fissi **</t>
  </si>
  <si>
    <t>strumenti di misura multidimensionali **</t>
  </si>
  <si>
    <t>preimballaggi per singolo lotto di produzione</t>
  </si>
  <si>
    <t>strumenti presentati in grandi lotti per i quali è proponibile la definizione di lotto standard misure in vetro, termometri, etc</t>
  </si>
  <si>
    <r>
      <t xml:space="preserve">strumenti per pesare a funzionamento non automatico con 200 &lt; Max ≤ 1.000 kg </t>
    </r>
    <r>
      <rPr>
        <b/>
        <sz val="9"/>
        <rFont val="CG Omega"/>
        <family val="2"/>
      </rPr>
      <t>**</t>
    </r>
  </si>
  <si>
    <t>-</t>
  </si>
  <si>
    <t>fino a 1</t>
  </si>
  <si>
    <t>fino a 2</t>
  </si>
  <si>
    <t>fino a 3</t>
  </si>
  <si>
    <t>fino a 4</t>
  </si>
  <si>
    <t>fino a 5</t>
  </si>
  <si>
    <t>fino a 6</t>
  </si>
  <si>
    <t>fino a 7</t>
  </si>
  <si>
    <t>fino a 8</t>
  </si>
  <si>
    <t>fino a 9</t>
  </si>
  <si>
    <t>fino a 10</t>
  </si>
  <si>
    <t>A,A1</t>
  </si>
  <si>
    <t>D,D1</t>
  </si>
  <si>
    <t>H</t>
  </si>
  <si>
    <t>F</t>
  </si>
  <si>
    <t>E,E1</t>
  </si>
  <si>
    <t>B,B1</t>
  </si>
  <si>
    <r>
      <t>masse di valore nominale &lt; 50 kg per singola massa</t>
    </r>
    <r>
      <rPr>
        <b/>
        <sz val="9"/>
        <rFont val="CG Omega"/>
        <family val="2"/>
      </rPr>
      <t xml:space="preserve"> *</t>
    </r>
  </si>
  <si>
    <t>masse di valore nominale ≥ 50 kg per singola massa **</t>
  </si>
  <si>
    <t>G,G1</t>
  </si>
  <si>
    <t>* o pesiera completa
** mezzi di prova resi disponibili dall'utente, con onere a proprio carico</t>
  </si>
  <si>
    <t>strumentazione per tachigrafi digitali</t>
  </si>
  <si>
    <t>L1</t>
  </si>
  <si>
    <t xml:space="preserve"> Modello</t>
  </si>
  <si>
    <t>strumenti per pesare a funzionamento automatico ***</t>
  </si>
  <si>
    <t>*** mezzi di prova resi disponibili dall'utente, con onere a proprio carico, solo per stabilimenti di confezionamento preimballaggi</t>
  </si>
  <si>
    <t>FREQUENZA</t>
  </si>
  <si>
    <t>AL 1° SOPRALLUOGO</t>
  </si>
  <si>
    <t>AL 2°  O  SUCCESSIVO SOPRALLUOGO</t>
  </si>
  <si>
    <t>DIMENSIONE DELL'IMPIANTO (espresso in numero di strumenti presenti)</t>
  </si>
  <si>
    <r>
      <t>TARIFFA</t>
    </r>
    <r>
      <rPr>
        <i/>
        <sz val="12"/>
        <rFont val="Times New Roman"/>
        <family val="1"/>
      </rPr>
      <t xml:space="preserve"> i.v.a. compresa</t>
    </r>
  </si>
  <si>
    <t>Inferiori a 6</t>
  </si>
  <si>
    <t>Compreso tra 6 e 12</t>
  </si>
  <si>
    <t>Compreso tra 13 e 18</t>
  </si>
  <si>
    <t>Superiore a 18</t>
  </si>
  <si>
    <t>Autostradali</t>
  </si>
  <si>
    <r>
      <t xml:space="preserve"> Tariffa per  numero di strumenti - </t>
    </r>
    <r>
      <rPr>
        <b/>
        <sz val="10"/>
        <rFont val="Arial"/>
        <family val="2"/>
      </rPr>
      <t>es.: € 75,64 per n. 2 bilance</t>
    </r>
    <r>
      <rPr>
        <b/>
        <sz val="12"/>
        <rFont val="Arial"/>
        <family val="2"/>
      </rPr>
      <t xml:space="preserve"> </t>
    </r>
  </si>
  <si>
    <r>
      <t xml:space="preserve">TARIFFE METRICHE COMPRENSIVE DELL'IVA (22%) PER NUMERO DI STRUMENTI DA VERIFICARE </t>
    </r>
    <r>
      <rPr>
        <b/>
        <sz val="12"/>
        <color indexed="10"/>
        <rFont val="Arial"/>
        <family val="2"/>
      </rPr>
      <t>(in vigore dal 1 ottobre 2013 ai sensi dell'art.11 D.L. 28.06.13 n. 76)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</si>
</sst>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1">
    <font>
      <sz val="10"/>
      <name val="Arial"/>
      <family val="0"/>
    </font>
    <font>
      <sz val="10"/>
      <name val="CG Omega"/>
      <family val="2"/>
    </font>
    <font>
      <b/>
      <sz val="9"/>
      <name val="CG Omega"/>
      <family val="2"/>
    </font>
    <font>
      <sz val="9"/>
      <name val="CG Omega"/>
      <family val="2"/>
    </font>
    <font>
      <b/>
      <u val="single"/>
      <sz val="10"/>
      <color indexed="14"/>
      <name val="CG Omega"/>
      <family val="2"/>
    </font>
    <font>
      <u val="single"/>
      <sz val="10"/>
      <color indexed="14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4" borderId="0" xfId="0" applyFont="1" applyFill="1" applyBorder="1" applyAlignment="1">
      <alignment wrapText="1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8" fontId="10" fillId="0" borderId="19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9" xfId="0" applyFont="1" applyBorder="1" applyAlignment="1">
      <alignment wrapText="1"/>
    </xf>
    <xf numFmtId="2" fontId="12" fillId="0" borderId="20" xfId="0" applyNumberFormat="1" applyFont="1" applyBorder="1" applyAlignment="1">
      <alignment vertical="center"/>
    </xf>
    <xf numFmtId="2" fontId="12" fillId="0" borderId="21" xfId="0" applyNumberFormat="1" applyFont="1" applyBorder="1" applyAlignment="1">
      <alignment vertical="center"/>
    </xf>
    <xf numFmtId="2" fontId="12" fillId="0" borderId="22" xfId="0" applyNumberFormat="1" applyFont="1" applyBorder="1" applyAlignment="1">
      <alignment vertical="center"/>
    </xf>
    <xf numFmtId="2" fontId="12" fillId="0" borderId="23" xfId="0" applyNumberFormat="1" applyFont="1" applyBorder="1" applyAlignment="1">
      <alignment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8" fontId="10" fillId="0" borderId="31" xfId="0" applyNumberFormat="1" applyFont="1" applyBorder="1" applyAlignment="1">
      <alignment horizontal="center" wrapText="1"/>
    </xf>
    <xf numFmtId="8" fontId="10" fillId="0" borderId="33" xfId="0" applyNumberFormat="1" applyFont="1" applyBorder="1" applyAlignment="1">
      <alignment horizontal="center" wrapText="1"/>
    </xf>
    <xf numFmtId="8" fontId="10" fillId="0" borderId="34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textRotation="9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4.8515625" style="0" customWidth="1"/>
    <col min="2" max="2" width="33.7109375" style="0" customWidth="1"/>
    <col min="3" max="3" width="18.8515625" style="0" customWidth="1"/>
    <col min="4" max="12" width="17.00390625" style="0" customWidth="1"/>
  </cols>
  <sheetData>
    <row r="1" spans="1:12" ht="24.75" customHeight="1" thickBot="1">
      <c r="A1" s="40" t="s">
        <v>36</v>
      </c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8" customHeight="1" thickBot="1" thickTop="1">
      <c r="A2" s="41"/>
      <c r="B2" s="10"/>
      <c r="C2" s="37" t="s">
        <v>49</v>
      </c>
      <c r="D2" s="38"/>
      <c r="E2" s="38"/>
      <c r="F2" s="38"/>
      <c r="G2" s="38"/>
      <c r="H2" s="38"/>
      <c r="I2" s="38"/>
      <c r="J2" s="38"/>
      <c r="K2" s="38"/>
      <c r="L2" s="39"/>
    </row>
    <row r="3" spans="1:12" ht="14.25" thickBot="1" thickTop="1">
      <c r="A3" s="42"/>
      <c r="B3" s="11" t="s">
        <v>0</v>
      </c>
      <c r="C3" s="5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7" t="s">
        <v>23</v>
      </c>
    </row>
    <row r="4" spans="1:12" ht="24.75" thickTop="1">
      <c r="A4" s="8" t="s">
        <v>24</v>
      </c>
      <c r="B4" s="2" t="s">
        <v>1</v>
      </c>
      <c r="C4" s="17">
        <v>57.34</v>
      </c>
      <c r="D4" s="18">
        <f aca="true" t="shared" si="0" ref="D4:L4">C4+18.3</f>
        <v>75.64</v>
      </c>
      <c r="E4" s="18">
        <f t="shared" si="0"/>
        <v>93.94</v>
      </c>
      <c r="F4" s="18">
        <f t="shared" si="0"/>
        <v>112.24</v>
      </c>
      <c r="G4" s="18">
        <f t="shared" si="0"/>
        <v>130.54</v>
      </c>
      <c r="H4" s="18">
        <f t="shared" si="0"/>
        <v>148.84</v>
      </c>
      <c r="I4" s="18">
        <f t="shared" si="0"/>
        <v>167.14000000000001</v>
      </c>
      <c r="J4" s="18">
        <f t="shared" si="0"/>
        <v>185.44000000000003</v>
      </c>
      <c r="K4" s="18">
        <f t="shared" si="0"/>
        <v>203.74000000000004</v>
      </c>
      <c r="L4" s="18">
        <f t="shared" si="0"/>
        <v>222.04000000000005</v>
      </c>
    </row>
    <row r="5" spans="1:12" ht="36">
      <c r="A5" s="8" t="s">
        <v>24</v>
      </c>
      <c r="B5" s="3" t="s">
        <v>12</v>
      </c>
      <c r="C5" s="19">
        <v>63.44</v>
      </c>
      <c r="D5" s="20">
        <f aca="true" t="shared" si="1" ref="D5:L5">C5+30.5</f>
        <v>93.94</v>
      </c>
      <c r="E5" s="20">
        <f t="shared" si="1"/>
        <v>124.44</v>
      </c>
      <c r="F5" s="20">
        <f t="shared" si="1"/>
        <v>154.94</v>
      </c>
      <c r="G5" s="20">
        <f t="shared" si="1"/>
        <v>185.44</v>
      </c>
      <c r="H5" s="20">
        <f t="shared" si="1"/>
        <v>215.94</v>
      </c>
      <c r="I5" s="20">
        <f t="shared" si="1"/>
        <v>246.44</v>
      </c>
      <c r="J5" s="20">
        <f t="shared" si="1"/>
        <v>276.94</v>
      </c>
      <c r="K5" s="20">
        <f t="shared" si="1"/>
        <v>307.44</v>
      </c>
      <c r="L5" s="20">
        <f t="shared" si="1"/>
        <v>337.94</v>
      </c>
    </row>
    <row r="6" spans="1:12" ht="36">
      <c r="A6" s="8" t="s">
        <v>24</v>
      </c>
      <c r="B6" s="3" t="s">
        <v>2</v>
      </c>
      <c r="C6" s="19">
        <v>87.84</v>
      </c>
      <c r="D6" s="20">
        <f>C6+54.9</f>
        <v>142.74</v>
      </c>
      <c r="E6" s="20">
        <f>D6+54.9</f>
        <v>197.64000000000001</v>
      </c>
      <c r="F6" s="20">
        <f>E6+54.9</f>
        <v>252.54000000000002</v>
      </c>
      <c r="G6" s="20">
        <f>F6+54.9</f>
        <v>307.44</v>
      </c>
      <c r="H6" s="21" t="s">
        <v>13</v>
      </c>
      <c r="I6" s="21" t="s">
        <v>13</v>
      </c>
      <c r="J6" s="21" t="s">
        <v>13</v>
      </c>
      <c r="K6" s="21" t="s">
        <v>13</v>
      </c>
      <c r="L6" s="22" t="s">
        <v>13</v>
      </c>
    </row>
    <row r="7" spans="1:12" ht="24">
      <c r="A7" s="8" t="s">
        <v>24</v>
      </c>
      <c r="B7" s="3" t="s">
        <v>3</v>
      </c>
      <c r="C7" s="19">
        <v>142.74</v>
      </c>
      <c r="D7" s="20">
        <f>C7+109.8</f>
        <v>252.54000000000002</v>
      </c>
      <c r="E7" s="20">
        <f>D7+109.8</f>
        <v>362.34000000000003</v>
      </c>
      <c r="F7" s="21" t="s">
        <v>13</v>
      </c>
      <c r="G7" s="21" t="s">
        <v>13</v>
      </c>
      <c r="H7" s="21" t="s">
        <v>13</v>
      </c>
      <c r="I7" s="21" t="s">
        <v>13</v>
      </c>
      <c r="J7" s="21" t="s">
        <v>13</v>
      </c>
      <c r="K7" s="21" t="s">
        <v>13</v>
      </c>
      <c r="L7" s="22" t="s">
        <v>13</v>
      </c>
    </row>
    <row r="8" spans="1:12" ht="60">
      <c r="A8" s="8" t="s">
        <v>29</v>
      </c>
      <c r="B8" s="3" t="s">
        <v>4</v>
      </c>
      <c r="C8" s="19">
        <v>124.44</v>
      </c>
      <c r="D8" s="20">
        <f>C8+91.5</f>
        <v>215.94</v>
      </c>
      <c r="E8" s="20">
        <f>D8+91.5</f>
        <v>307.44</v>
      </c>
      <c r="F8" s="21" t="s">
        <v>13</v>
      </c>
      <c r="G8" s="21" t="s">
        <v>13</v>
      </c>
      <c r="H8" s="21" t="s">
        <v>13</v>
      </c>
      <c r="I8" s="21" t="s">
        <v>13</v>
      </c>
      <c r="J8" s="21" t="s">
        <v>13</v>
      </c>
      <c r="K8" s="21" t="s">
        <v>13</v>
      </c>
      <c r="L8" s="22" t="s">
        <v>13</v>
      </c>
    </row>
    <row r="9" spans="1:12" ht="24">
      <c r="A9" s="8" t="s">
        <v>25</v>
      </c>
      <c r="B9" s="3" t="s">
        <v>5</v>
      </c>
      <c r="C9" s="19">
        <v>87.84</v>
      </c>
      <c r="D9" s="20">
        <f>C9+54.9</f>
        <v>142.74</v>
      </c>
      <c r="E9" s="21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21" t="s">
        <v>13</v>
      </c>
      <c r="K9" s="21" t="s">
        <v>13</v>
      </c>
      <c r="L9" s="22" t="s">
        <v>13</v>
      </c>
    </row>
    <row r="10" spans="1:12" ht="24">
      <c r="A10" s="8" t="s">
        <v>28</v>
      </c>
      <c r="B10" s="3" t="s">
        <v>6</v>
      </c>
      <c r="C10" s="19">
        <v>87.84</v>
      </c>
      <c r="D10" s="20">
        <f>C10+54.9</f>
        <v>142.74</v>
      </c>
      <c r="E10" s="20">
        <f aca="true" t="shared" si="2" ref="E10:L10">D10+54.9</f>
        <v>197.64000000000001</v>
      </c>
      <c r="F10" s="20">
        <f t="shared" si="2"/>
        <v>252.54000000000002</v>
      </c>
      <c r="G10" s="20">
        <f t="shared" si="2"/>
        <v>307.44</v>
      </c>
      <c r="H10" s="20">
        <f t="shared" si="2"/>
        <v>362.34</v>
      </c>
      <c r="I10" s="20">
        <f t="shared" si="2"/>
        <v>417.23999999999995</v>
      </c>
      <c r="J10" s="20">
        <f t="shared" si="2"/>
        <v>472.13999999999993</v>
      </c>
      <c r="K10" s="20">
        <f t="shared" si="2"/>
        <v>527.04</v>
      </c>
      <c r="L10" s="20">
        <f t="shared" si="2"/>
        <v>581.9399999999999</v>
      </c>
    </row>
    <row r="11" spans="1:12" ht="24">
      <c r="A11" s="8" t="s">
        <v>27</v>
      </c>
      <c r="B11" s="3" t="s">
        <v>30</v>
      </c>
      <c r="C11" s="19">
        <v>51.24</v>
      </c>
      <c r="D11" s="20">
        <f aca="true" t="shared" si="3" ref="D11:L11">C11+12.2</f>
        <v>63.44</v>
      </c>
      <c r="E11" s="20">
        <f t="shared" si="3"/>
        <v>75.64</v>
      </c>
      <c r="F11" s="20">
        <f t="shared" si="3"/>
        <v>87.84</v>
      </c>
      <c r="G11" s="20">
        <f t="shared" si="3"/>
        <v>100.04</v>
      </c>
      <c r="H11" s="20">
        <f t="shared" si="3"/>
        <v>112.24000000000001</v>
      </c>
      <c r="I11" s="20">
        <f t="shared" si="3"/>
        <v>124.44000000000001</v>
      </c>
      <c r="J11" s="20">
        <f t="shared" si="3"/>
        <v>136.64000000000001</v>
      </c>
      <c r="K11" s="20">
        <f t="shared" si="3"/>
        <v>148.84</v>
      </c>
      <c r="L11" s="20">
        <f t="shared" si="3"/>
        <v>161.04</v>
      </c>
    </row>
    <row r="12" spans="1:12" ht="24">
      <c r="A12" s="8" t="s">
        <v>27</v>
      </c>
      <c r="B12" s="3" t="s">
        <v>31</v>
      </c>
      <c r="C12" s="19">
        <v>69.54</v>
      </c>
      <c r="D12" s="20">
        <f aca="true" t="shared" si="4" ref="D12:L12">C12+36.6</f>
        <v>106.14000000000001</v>
      </c>
      <c r="E12" s="20">
        <f t="shared" si="4"/>
        <v>142.74</v>
      </c>
      <c r="F12" s="20">
        <f t="shared" si="4"/>
        <v>179.34</v>
      </c>
      <c r="G12" s="20">
        <f t="shared" si="4"/>
        <v>215.94</v>
      </c>
      <c r="H12" s="20">
        <f t="shared" si="4"/>
        <v>252.54</v>
      </c>
      <c r="I12" s="20">
        <f t="shared" si="4"/>
        <v>289.14</v>
      </c>
      <c r="J12" s="20">
        <f t="shared" si="4"/>
        <v>325.74</v>
      </c>
      <c r="K12" s="20">
        <f t="shared" si="4"/>
        <v>362.34000000000003</v>
      </c>
      <c r="L12" s="20">
        <f t="shared" si="4"/>
        <v>398.94000000000005</v>
      </c>
    </row>
    <row r="13" spans="1:12" ht="60">
      <c r="A13" s="8" t="s">
        <v>28</v>
      </c>
      <c r="B13" s="3" t="s">
        <v>7</v>
      </c>
      <c r="C13" s="19">
        <v>87.84</v>
      </c>
      <c r="D13" s="20">
        <f>C13+54.9</f>
        <v>142.74</v>
      </c>
      <c r="E13" s="20">
        <f>D13+54.9</f>
        <v>197.64000000000001</v>
      </c>
      <c r="F13" s="21" t="s">
        <v>13</v>
      </c>
      <c r="G13" s="21" t="s">
        <v>13</v>
      </c>
      <c r="H13" s="21" t="s">
        <v>13</v>
      </c>
      <c r="I13" s="21" t="s">
        <v>13</v>
      </c>
      <c r="J13" s="21" t="s">
        <v>13</v>
      </c>
      <c r="K13" s="21" t="s">
        <v>13</v>
      </c>
      <c r="L13" s="22" t="s">
        <v>13</v>
      </c>
    </row>
    <row r="14" spans="1:12" ht="48">
      <c r="A14" s="8" t="s">
        <v>28</v>
      </c>
      <c r="B14" s="3" t="s">
        <v>8</v>
      </c>
      <c r="C14" s="19">
        <v>124.44</v>
      </c>
      <c r="D14" s="20">
        <f aca="true" t="shared" si="5" ref="D14:L14">C14+91.5</f>
        <v>215.94</v>
      </c>
      <c r="E14" s="20">
        <f t="shared" si="5"/>
        <v>307.44</v>
      </c>
      <c r="F14" s="20">
        <f t="shared" si="5"/>
        <v>398.94</v>
      </c>
      <c r="G14" s="20">
        <f t="shared" si="5"/>
        <v>490.44</v>
      </c>
      <c r="H14" s="20">
        <f t="shared" si="5"/>
        <v>581.94</v>
      </c>
      <c r="I14" s="20">
        <f t="shared" si="5"/>
        <v>673.44</v>
      </c>
      <c r="J14" s="20">
        <f t="shared" si="5"/>
        <v>764.94</v>
      </c>
      <c r="K14" s="20">
        <f t="shared" si="5"/>
        <v>856.44</v>
      </c>
      <c r="L14" s="20">
        <f t="shared" si="5"/>
        <v>947.94</v>
      </c>
    </row>
    <row r="15" spans="1:12" ht="24">
      <c r="A15" s="8" t="s">
        <v>32</v>
      </c>
      <c r="B15" s="3" t="s">
        <v>37</v>
      </c>
      <c r="C15" s="19">
        <v>112.24</v>
      </c>
      <c r="D15" s="20">
        <f>C15+73.2</f>
        <v>185.44</v>
      </c>
      <c r="E15" s="20">
        <f>D15+73.2</f>
        <v>258.64</v>
      </c>
      <c r="F15" s="21" t="s">
        <v>13</v>
      </c>
      <c r="G15" s="21" t="s">
        <v>13</v>
      </c>
      <c r="H15" s="21" t="s">
        <v>13</v>
      </c>
      <c r="I15" s="21"/>
      <c r="J15" s="21" t="s">
        <v>13</v>
      </c>
      <c r="K15" s="21" t="s">
        <v>13</v>
      </c>
      <c r="L15" s="22" t="s">
        <v>13</v>
      </c>
    </row>
    <row r="16" spans="1:12" ht="18">
      <c r="A16" s="8" t="s">
        <v>26</v>
      </c>
      <c r="B16" s="3" t="s">
        <v>9</v>
      </c>
      <c r="C16" s="19">
        <v>69.54</v>
      </c>
      <c r="D16" s="20">
        <f>C16+36.6</f>
        <v>106.14000000000001</v>
      </c>
      <c r="E16" s="20">
        <f>D16+36.6</f>
        <v>142.74</v>
      </c>
      <c r="F16" s="20">
        <f>E16+36.6</f>
        <v>179.34</v>
      </c>
      <c r="G16" s="20">
        <f>F16+36.6</f>
        <v>215.94</v>
      </c>
      <c r="H16" s="20">
        <f>G16+36.6</f>
        <v>252.54</v>
      </c>
      <c r="I16" s="21" t="s">
        <v>13</v>
      </c>
      <c r="J16" s="21" t="s">
        <v>13</v>
      </c>
      <c r="K16" s="21" t="s">
        <v>13</v>
      </c>
      <c r="L16" s="23" t="s">
        <v>13</v>
      </c>
    </row>
    <row r="17" spans="1:12" ht="18">
      <c r="A17" s="8" t="s">
        <v>35</v>
      </c>
      <c r="B17" s="3" t="s">
        <v>34</v>
      </c>
      <c r="C17" s="19">
        <v>51.24</v>
      </c>
      <c r="D17" s="20">
        <f>C17+18.3</f>
        <v>69.54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4" t="s">
        <v>13</v>
      </c>
      <c r="L17" s="22" t="s">
        <v>13</v>
      </c>
    </row>
    <row r="18" spans="1:12" ht="24">
      <c r="A18" s="8" t="s">
        <v>13</v>
      </c>
      <c r="B18" s="3" t="s">
        <v>10</v>
      </c>
      <c r="C18" s="19">
        <v>148.84</v>
      </c>
      <c r="D18" s="20">
        <f>C18+109.8</f>
        <v>258.64</v>
      </c>
      <c r="E18" s="20">
        <f>D18+109.8</f>
        <v>368.44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21" t="s">
        <v>13</v>
      </c>
      <c r="L18" s="25" t="s">
        <v>13</v>
      </c>
    </row>
    <row r="19" spans="1:12" ht="36.75" thickBot="1">
      <c r="A19" s="9" t="s">
        <v>13</v>
      </c>
      <c r="B19" s="4" t="s">
        <v>11</v>
      </c>
      <c r="C19" s="26">
        <v>183.92</v>
      </c>
      <c r="D19" s="27" t="s">
        <v>13</v>
      </c>
      <c r="E19" s="27" t="s">
        <v>13</v>
      </c>
      <c r="F19" s="27" t="s">
        <v>13</v>
      </c>
      <c r="G19" s="27" t="s">
        <v>13</v>
      </c>
      <c r="H19" s="27" t="s">
        <v>13</v>
      </c>
      <c r="I19" s="27" t="s">
        <v>13</v>
      </c>
      <c r="J19" s="27" t="s">
        <v>13</v>
      </c>
      <c r="K19" s="27" t="s">
        <v>13</v>
      </c>
      <c r="L19" s="28" t="s">
        <v>13</v>
      </c>
    </row>
    <row r="21" spans="2:8" ht="24" customHeight="1">
      <c r="B21" s="1" t="s">
        <v>33</v>
      </c>
      <c r="C21" s="1"/>
      <c r="D21" s="1"/>
      <c r="H21" s="29"/>
    </row>
    <row r="22" spans="2:8" ht="15.75" customHeight="1">
      <c r="B22" t="s">
        <v>38</v>
      </c>
      <c r="H22" s="29"/>
    </row>
    <row r="23" ht="13.5" thickBot="1"/>
    <row r="24" spans="2:5" ht="16.5" thickBot="1">
      <c r="B24" s="43" t="s">
        <v>39</v>
      </c>
      <c r="C24" s="44"/>
      <c r="D24" s="44"/>
      <c r="E24" s="45"/>
    </row>
    <row r="25" spans="2:5" s="15" customFormat="1" ht="41.25" customHeight="1" thickBot="1">
      <c r="B25" s="12"/>
      <c r="C25" s="16" t="s">
        <v>40</v>
      </c>
      <c r="D25" s="30" t="s">
        <v>41</v>
      </c>
      <c r="E25" s="31"/>
    </row>
    <row r="26" spans="2:5" ht="55.5" customHeight="1" thickBot="1">
      <c r="B26" s="12" t="s">
        <v>42</v>
      </c>
      <c r="C26" s="13" t="s">
        <v>43</v>
      </c>
      <c r="D26" s="30" t="s">
        <v>43</v>
      </c>
      <c r="E26" s="46"/>
    </row>
    <row r="27" spans="2:5" ht="24.75" customHeight="1" thickBot="1">
      <c r="B27" s="12" t="s">
        <v>44</v>
      </c>
      <c r="C27" s="14">
        <v>122</v>
      </c>
      <c r="D27" s="32">
        <v>164.7</v>
      </c>
      <c r="E27" s="33"/>
    </row>
    <row r="28" spans="2:5" ht="28.5" customHeight="1" thickBot="1">
      <c r="B28" s="12" t="s">
        <v>45</v>
      </c>
      <c r="C28" s="14">
        <v>164.7</v>
      </c>
      <c r="D28" s="32">
        <v>207.4</v>
      </c>
      <c r="E28" s="33"/>
    </row>
    <row r="29" spans="2:5" ht="32.25" customHeight="1" thickBot="1">
      <c r="B29" s="12" t="s">
        <v>46</v>
      </c>
      <c r="C29" s="14">
        <v>445.3</v>
      </c>
      <c r="D29" s="32">
        <v>488</v>
      </c>
      <c r="E29" s="33"/>
    </row>
    <row r="30" spans="2:5" ht="16.5" thickBot="1">
      <c r="B30" s="12" t="s">
        <v>47</v>
      </c>
      <c r="C30" s="14">
        <v>677.1</v>
      </c>
      <c r="D30" s="32">
        <v>713.7</v>
      </c>
      <c r="E30" s="33"/>
    </row>
    <row r="31" spans="2:5" ht="16.5" thickBot="1">
      <c r="B31" s="12" t="s">
        <v>48</v>
      </c>
      <c r="C31" s="32">
        <v>1250.5</v>
      </c>
      <c r="D31" s="34"/>
      <c r="E31" s="33"/>
    </row>
  </sheetData>
  <sheetProtection/>
  <mergeCells count="11">
    <mergeCell ref="A1:A3"/>
    <mergeCell ref="B24:E24"/>
    <mergeCell ref="D26:E26"/>
    <mergeCell ref="D27:E27"/>
    <mergeCell ref="D25:E25"/>
    <mergeCell ref="D30:E30"/>
    <mergeCell ref="C31:E31"/>
    <mergeCell ref="B1:L1"/>
    <mergeCell ref="C2:L2"/>
    <mergeCell ref="D28:E28"/>
    <mergeCell ref="D29:E29"/>
  </mergeCells>
  <printOptions/>
  <pageMargins left="0.1968503937007874" right="0.1968503937007874" top="0" bottom="0.4724409448818898" header="0.3149606299212598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Donnini Fabio</dc:creator>
  <cp:keywords/>
  <dc:description/>
  <cp:lastModifiedBy>crm0994</cp:lastModifiedBy>
  <cp:lastPrinted>2013-10-14T09:03:22Z</cp:lastPrinted>
  <dcterms:created xsi:type="dcterms:W3CDTF">2007-12-24T07:13:29Z</dcterms:created>
  <dcterms:modified xsi:type="dcterms:W3CDTF">2013-10-14T09:03:45Z</dcterms:modified>
  <cp:category/>
  <cp:version/>
  <cp:contentType/>
  <cp:contentStatus/>
</cp:coreProperties>
</file>