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562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 l="1"/>
  <c r="F22" i="2" l="1"/>
  <c r="H7" i="2"/>
  <c r="F32" i="2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H49" i="2" s="1"/>
  <c r="D50" i="2"/>
  <c r="F50" i="2"/>
  <c r="G50" i="2" s="1"/>
  <c r="D51" i="2"/>
  <c r="F51" i="2"/>
  <c r="G51" i="2" s="1"/>
  <c r="D52" i="2"/>
  <c r="F52" i="2"/>
  <c r="G52" i="2" s="1"/>
  <c r="H52" i="2" s="1"/>
  <c r="D53" i="2"/>
  <c r="F53" i="2"/>
  <c r="G53" i="2" s="1"/>
  <c r="H53" i="2" s="1"/>
  <c r="D54" i="2"/>
  <c r="F54" i="2"/>
  <c r="G54" i="2" s="1"/>
  <c r="D55" i="2"/>
  <c r="F55" i="2"/>
  <c r="G55" i="2" s="1"/>
  <c r="D56" i="2"/>
  <c r="F56" i="2"/>
  <c r="G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H48" i="2" l="1"/>
  <c r="F33" i="2"/>
  <c r="F34" i="2" s="1"/>
  <c r="F35" i="2" s="1"/>
  <c r="F36" i="2" s="1"/>
  <c r="H56" i="2"/>
  <c r="I56" i="2" s="1"/>
  <c r="H50" i="1"/>
  <c r="I50" i="1" s="1"/>
  <c r="H57" i="1"/>
  <c r="I57" i="1" s="1"/>
  <c r="H58" i="1"/>
  <c r="I58" i="1" s="1"/>
  <c r="H53" i="1"/>
  <c r="I53" i="1" s="1"/>
  <c r="H54" i="1"/>
  <c r="I54" i="1" s="1"/>
  <c r="H56" i="1"/>
  <c r="I56" i="1" s="1"/>
  <c r="H45" i="2"/>
  <c r="I45" i="2" s="1"/>
  <c r="H54" i="2"/>
  <c r="I54" i="2" s="1"/>
  <c r="H50" i="2"/>
  <c r="I50" i="2" s="1"/>
  <c r="H46" i="2"/>
  <c r="I46" i="2" s="1"/>
  <c r="H52" i="1"/>
  <c r="I52" i="1" s="1"/>
  <c r="H59" i="1"/>
  <c r="I59" i="1" s="1"/>
  <c r="H55" i="1"/>
  <c r="I55" i="1" s="1"/>
  <c r="H51" i="1"/>
  <c r="I51" i="1" s="1"/>
  <c r="H55" i="2"/>
  <c r="I55" i="2" s="1"/>
  <c r="H51" i="2"/>
  <c r="I51" i="2" s="1"/>
  <c r="H47" i="2"/>
  <c r="I47" i="2" s="1"/>
  <c r="H44" i="2"/>
  <c r="I44" i="2" s="1"/>
  <c r="I52" i="2"/>
  <c r="I48" i="2"/>
  <c r="H20" i="1"/>
  <c r="F49" i="1" s="1"/>
  <c r="G49" i="1" s="1"/>
  <c r="G60" i="1"/>
  <c r="F23" i="2"/>
  <c r="F24" i="2" s="1"/>
  <c r="I53" i="2"/>
  <c r="I49" i="2"/>
  <c r="F35" i="1" l="1"/>
  <c r="F36" i="1" s="1"/>
  <c r="F37" i="1" s="1"/>
  <c r="F38" i="1" s="1"/>
  <c r="F24" i="1"/>
  <c r="H49" i="1"/>
  <c r="I49" i="1" s="1"/>
  <c r="J49" i="1" s="1"/>
  <c r="K49" i="1" s="1"/>
  <c r="H60" i="1"/>
  <c r="F25" i="2"/>
  <c r="F26" i="2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I60" i="1" l="1"/>
  <c r="J60" i="1" s="1"/>
  <c r="K60" i="1" s="1"/>
  <c r="F39" i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<sst xmlns="http://schemas.openxmlformats.org/spreadsheetml/2006/main" count="340" uniqueCount="182">
  <si>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</si>
  <si>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</si>
  <si>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</si>
  <si>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</si>
  <si>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</si>
  <si>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</si>
  <si>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</si>
  <si>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</si>
  <si>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</si>
  <si>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</si>
  <si>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</si>
  <si>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</si>
  <si>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</si>
  <si>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</si>
  <si>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</si>
  <si>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</si>
  <si>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</si>
  <si>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</si>
  <si>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</si>
  <si>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</si>
  <si>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</si>
  <si>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</si>
  <si>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</si>
  <si>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</si>
  <si>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</si>
  <si>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</si>
  <si>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</si>
  <si>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</si>
  <si>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</si>
  <si>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</si>
  <si>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</si>
  <si>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</si>
  <si>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</si>
  <si>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</si>
  <si>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</si>
  <si>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</si>
  <si>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</si>
  <si>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</si>
  <si>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</si>
  <si>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</si>
  <si>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</si>
  <si>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</si>
  <si>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</si>
  <si>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</si>
  <si>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</si>
  <si>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</si>
  <si>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</si>
  <si>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</si>
  <si>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</si>
  <si>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</si>
  <si>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</si>
  <si>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</si>
  <si>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</si>
  <si>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</si>
  <si>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</si>
  <si>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</si>
  <si>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</si>
  <si>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</si>
  <si>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</si>
  <si>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</si>
  <si>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</si>
  <si>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</si>
  <si>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</si>
  <si>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</si>
  <si>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</si>
  <si>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</si>
  <si>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</si>
  <si>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</si>
  <si>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</si>
  <si>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</si>
  <si>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</si>
  <si>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</si>
  <si>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</si>
  <si>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</si>
  <si>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</si>
  <si>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</si>
  <si>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</si>
  <si>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</si>
  <si>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</si>
  <si>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</si>
  <si>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</si>
  <si>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</si>
  <si>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</si>
  <si>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</si>
  <si>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</si>
  <si>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</si>
  <si>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</si>
  <si>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</si>
  <si>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</si>
  <si>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</si>
  <si>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</si>
  <si>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</si>
  <si>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</si>
  <si>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</si>
  <si>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</si>
  <si>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</si>
  <si>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</si>
  <si>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</si>
  <si>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</si>
  <si>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</si>
  <si>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</si>
  <si>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</si>
  <si>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</si>
  <si>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</si>
  <si>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</si>
  <si>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</si>
  <si>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</si>
  <si>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</si>
  <si>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</si>
  <si>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</si>
  <si>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</si>
  <si>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</si>
  <si>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</si>
  <si>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</si>
  <si>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</si>
  <si>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</si>
  <si>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</si>
  <si>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</si>
  <si>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</si>
  <si>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</si>
  <si>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</si>
  <si>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</si>
  <si>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</si>
  <si>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</si>
  <si>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</si>
  <si>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</si>
  <si>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</si>
  <si>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</si>
  <si>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</si>
  <si>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</si>
  <si>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</si>
  <si>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</si>
  <si>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</si>
  <si>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</si>
  <si>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</si>
  <si>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</si>
  <si>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</si>
  <si>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</si>
  <si>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</si>
  <si>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</si>
  <si>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</si>
  <si>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</si>
  <si>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</si>
  <si>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</si>
  <si>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</si>
  <si>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</si>
  <si>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</si>
  <si>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</si>
  <si>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</si>
  <si>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</si>
  <si>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</si>
  <si>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</si>
  <si>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</si>
  <si>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</si>
  <si>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</si>
  <si>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</si>
  <si>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</si>
  <si>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</si>
  <si>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</si>
  <si>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</si>
  <si>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</si>
  <si>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</si>
  <si>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</si>
  <si>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</si>
  <si>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</si>
  <si>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</si>
  <si>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</si>
  <si>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</si>
  <si>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</si>
  <si>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</si>
  <si>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</si>
  <si>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</si>
  <si>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</si>
  <si>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</si>
  <si>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</si>
  <si>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2017 - AUSILIO al CALCOLO del DIRITTO DOVUTO</t>
  </si>
  <si>
    <t xml:space="preserve">Fatturato 2016 (Euro): </t>
  </si>
  <si>
    <t>Esempio B – Impresa con sede e N. unita' locali in provincia (già iscritte al 31.12.2016):</t>
  </si>
  <si>
    <t>Esempio C – Importo per N. unita' locali fuori provincia (già iscritte al 31.12.2016):</t>
  </si>
  <si>
    <t>Esempio B – Impresa con sede e N. unita' locali in provincia (già iscritte al 31.12.2016) - NON si applica per i soggetti REA:</t>
  </si>
  <si>
    <t>Esempio C – Importo per N. unita' locali fuori provincia (già iscritte al 31.12.2016)  - NON si applica per i soggetti REA:</t>
  </si>
  <si>
    <t xml:space="preserve">Numero unità locali in provincia già iscritte al 31.12.2016: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</si>
</sst>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0</v>
      </c>
      <c r="I5" s="5"/>
    </row>
    <row r="6" spans="1:257" ht="18" customHeight="1">
      <c r="G6" s="6" t="s">
        <v>2</v>
      </c>
      <c r="H6" s="9" t="s">
        <v>138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40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240</v>
      </c>
      <c r="G26" s="26"/>
      <c r="I26" s="78"/>
      <c r="J26" s="23"/>
      <c r="K26" s="76"/>
    </row>
    <row r="27" spans="1:11">
      <c r="A27" s="17"/>
      <c r="B27" s="26" t="s">
        <v>172</v>
      </c>
      <c r="F27" s="23">
        <f>F26-(F26*0.5)</f>
        <v>120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120</v>
      </c>
      <c r="I28" s="78"/>
      <c r="J28" s="20"/>
      <c r="K28" s="76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9"/>
      <c r="J29" s="31"/>
      <c r="K29" s="77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181</v>
      </c>
      <c r="H33" s="9">
        <v>1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40</v>
      </c>
    </row>
    <row r="38" spans="1:11">
      <c r="B38" s="26" t="s">
        <v>32</v>
      </c>
      <c r="F38" s="23">
        <f>SUM(F35+F37)</f>
        <v>240</v>
      </c>
    </row>
    <row r="39" spans="1:11">
      <c r="B39" s="26" t="s">
        <v>33</v>
      </c>
      <c r="F39" s="23">
        <f>F38*$H$7</f>
        <v>48</v>
      </c>
    </row>
    <row r="40" spans="1:11">
      <c r="A40" s="17"/>
      <c r="B40" s="26" t="s">
        <v>34</v>
      </c>
      <c r="F40" s="23">
        <f>ROUND(SUM(F38+F39),5)</f>
        <v>288</v>
      </c>
      <c r="G40" s="26"/>
    </row>
    <row r="41" spans="1:11">
      <c r="A41" s="17"/>
      <c r="B41" s="26" t="s">
        <v>173</v>
      </c>
      <c r="F41" s="23">
        <f>ROUND(F40-(F40*0.5),5)</f>
        <v>144</v>
      </c>
      <c r="G41" s="26"/>
    </row>
    <row r="42" spans="1:11">
      <c r="B42" s="1" t="s">
        <v>27</v>
      </c>
      <c r="F42" s="20">
        <f>ROUND(F41,2)</f>
        <v>144</v>
      </c>
      <c r="J42" s="30"/>
    </row>
    <row r="43" spans="1:11">
      <c r="B43" s="1" t="s">
        <v>35</v>
      </c>
      <c r="F43" s="31">
        <f>ROUND(F42,0)</f>
        <v>144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59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1</v>
      </c>
      <c r="F49" s="44">
        <f t="shared" si="2"/>
        <v>40</v>
      </c>
      <c r="G49" s="44">
        <f t="shared" si="3"/>
        <v>40</v>
      </c>
      <c r="H49" s="44">
        <f>ROUND((G49*D49+G49),5)</f>
        <v>44.8</v>
      </c>
      <c r="I49" s="44">
        <f>H49-(H49*0.5)</f>
        <v>22.4</v>
      </c>
      <c r="J49" s="45">
        <f t="shared" ref="J49:J60" si="5">ROUND(I49,2)</f>
        <v>22.4</v>
      </c>
      <c r="K49" s="46">
        <f t="shared" si="4"/>
        <v>22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>H60-(H60*0.5)</f>
        <v>0</v>
      </c>
      <c r="J60" s="73">
        <f t="shared" si="5"/>
        <v>0</v>
      </c>
      <c r="K60" s="52">
        <f t="shared" si="4"/>
        <v>0</v>
      </c>
    </row>
  </sheetData>
  <sheetProtection password="D489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1" t="s">
        <v>175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138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179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181</v>
      </c>
      <c r="H30" s="9">
        <v>1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8.8000000000000007</v>
      </c>
    </row>
    <row r="35" spans="1:10" ht="11.25" customHeight="1">
      <c r="B35" s="26" t="s">
        <v>32</v>
      </c>
      <c r="F35" s="23">
        <f>IF(H5&lt;&gt;H17,SUM(F32+F34),F34)</f>
        <v>52.8</v>
      </c>
    </row>
    <row r="36" spans="1:10">
      <c r="B36" s="26" t="s">
        <v>33</v>
      </c>
      <c r="F36" s="23">
        <f>F35*$H$7</f>
        <v>10.56</v>
      </c>
    </row>
    <row r="37" spans="1:10">
      <c r="A37" s="17"/>
      <c r="B37" s="26" t="s">
        <v>34</v>
      </c>
      <c r="F37" s="23">
        <f>ROUND(SUM(F35+F36),5)</f>
        <v>63.36</v>
      </c>
      <c r="G37" s="26"/>
    </row>
    <row r="38" spans="1:10">
      <c r="B38" s="1" t="s">
        <v>27</v>
      </c>
      <c r="F38" s="20">
        <f>ROUND(F37,2)</f>
        <v>63.36</v>
      </c>
    </row>
    <row r="39" spans="1:10">
      <c r="B39" s="1" t="s">
        <v>35</v>
      </c>
      <c r="F39" s="31">
        <f>ROUND(F38,0)</f>
        <v>63</v>
      </c>
      <c r="G39" s="32" t="s">
        <v>29</v>
      </c>
      <c r="H39" s="33"/>
    </row>
    <row r="41" spans="1:10">
      <c r="A41" s="28" t="s">
        <v>180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31.68</v>
      </c>
      <c r="I44" s="20">
        <f>ROUND(H44,2)</f>
        <v>31.68</v>
      </c>
      <c r="J44" s="46">
        <f t="shared" ref="J44:J56" si="1">ROUND(I44,0)</f>
        <v>32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sheetProtection password="D489" sheet="1" objects="1" scenarios="1" selectLockedCells="1"/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E21" sqref="E21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60</v>
      </c>
      <c r="B5" s="64">
        <v>0.2</v>
      </c>
      <c r="C5" s="65"/>
      <c r="D5" s="63" t="s">
        <v>60</v>
      </c>
      <c r="E5" s="64">
        <v>0.2</v>
      </c>
    </row>
    <row r="6" spans="1:5">
      <c r="A6" s="63" t="s">
        <v>59</v>
      </c>
      <c r="B6" s="64">
        <v>0.2</v>
      </c>
      <c r="C6" s="65"/>
      <c r="D6" s="63" t="s">
        <v>59</v>
      </c>
      <c r="E6" s="64">
        <v>0.2</v>
      </c>
    </row>
    <row r="7" spans="1:5">
      <c r="A7" s="63" t="s">
        <v>61</v>
      </c>
      <c r="B7" s="64">
        <v>0.2</v>
      </c>
      <c r="C7" s="65"/>
      <c r="D7" s="63" t="s">
        <v>61</v>
      </c>
      <c r="E7" s="64">
        <v>0.2</v>
      </c>
    </row>
    <row r="8" spans="1:5">
      <c r="A8" s="63" t="s">
        <v>62</v>
      </c>
      <c r="B8" s="64">
        <v>0.2</v>
      </c>
      <c r="C8" s="65"/>
      <c r="D8" s="63" t="s">
        <v>62</v>
      </c>
      <c r="E8" s="64">
        <v>0.2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0.2</v>
      </c>
      <c r="C10" s="65"/>
      <c r="D10" s="63" t="s">
        <v>64</v>
      </c>
      <c r="E10" s="64">
        <v>0.2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0.2</v>
      </c>
      <c r="C14" s="65"/>
      <c r="D14" s="63" t="s">
        <v>68</v>
      </c>
      <c r="E14" s="64">
        <v>0.2</v>
      </c>
    </row>
    <row r="15" spans="1:5">
      <c r="A15" s="63" t="s">
        <v>69</v>
      </c>
      <c r="B15" s="64">
        <v>0.2</v>
      </c>
      <c r="C15" s="65"/>
      <c r="D15" s="63" t="s">
        <v>69</v>
      </c>
      <c r="E15" s="64">
        <v>0.2</v>
      </c>
    </row>
    <row r="16" spans="1:5">
      <c r="A16" s="63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63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63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63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63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63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63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63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63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63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63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63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63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63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63" t="s">
        <v>88</v>
      </c>
      <c r="B34" s="64">
        <v>0</v>
      </c>
      <c r="C34" s="65"/>
      <c r="D34" s="63" t="s">
        <v>88</v>
      </c>
      <c r="E34" s="64">
        <v>0</v>
      </c>
    </row>
    <row r="35" spans="1:5">
      <c r="A35" s="63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63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63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63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63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63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63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63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63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63" t="s">
        <v>104</v>
      </c>
      <c r="B50" s="64">
        <v>0</v>
      </c>
      <c r="C50" s="65"/>
      <c r="D50" s="63" t="s">
        <v>104</v>
      </c>
      <c r="E50" s="64">
        <v>0</v>
      </c>
    </row>
    <row r="51" spans="1:5">
      <c r="A51" s="63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63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63" t="s">
        <v>107</v>
      </c>
      <c r="B53" s="64">
        <v>0</v>
      </c>
      <c r="C53" s="65"/>
      <c r="D53" s="63" t="s">
        <v>107</v>
      </c>
      <c r="E53" s="64">
        <v>0</v>
      </c>
    </row>
    <row r="54" spans="1:5">
      <c r="A54" s="63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63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63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63" t="s">
        <v>114</v>
      </c>
      <c r="B60" s="64">
        <v>0</v>
      </c>
      <c r="C60" s="65"/>
      <c r="D60" s="63" t="s">
        <v>114</v>
      </c>
      <c r="E60" s="64">
        <v>0</v>
      </c>
    </row>
    <row r="61" spans="1:5">
      <c r="A61" s="63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63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63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63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63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63" t="s">
        <v>120</v>
      </c>
      <c r="B66" s="64">
        <v>0</v>
      </c>
      <c r="C66" s="65"/>
      <c r="D66" s="63" t="s">
        <v>120</v>
      </c>
      <c r="E66" s="64">
        <v>0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</v>
      </c>
      <c r="C71" s="65"/>
      <c r="D71" s="63" t="s">
        <v>125</v>
      </c>
      <c r="E71" s="64">
        <v>0</v>
      </c>
    </row>
    <row r="72" spans="1:5">
      <c r="A72" s="63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63" t="s">
        <v>127</v>
      </c>
      <c r="B73" s="64">
        <v>0</v>
      </c>
      <c r="C73" s="65"/>
      <c r="D73" s="63" t="s">
        <v>127</v>
      </c>
      <c r="E73" s="64">
        <v>0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</v>
      </c>
      <c r="C76" s="65"/>
      <c r="D76" s="63" t="s">
        <v>129</v>
      </c>
      <c r="E76" s="64">
        <v>0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63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63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63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63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63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63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63" t="s">
        <v>142</v>
      </c>
      <c r="B89" s="64">
        <v>0</v>
      </c>
      <c r="C89" s="65"/>
      <c r="D89" s="63" t="s">
        <v>142</v>
      </c>
      <c r="E89" s="64">
        <v>0</v>
      </c>
    </row>
    <row r="90" spans="1:5">
      <c r="A90" s="63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63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63" t="s">
        <v>145</v>
      </c>
      <c r="B92" s="64">
        <v>0.2</v>
      </c>
      <c r="C92" s="65"/>
      <c r="D92" s="63" t="s">
        <v>145</v>
      </c>
      <c r="E92" s="64">
        <v>0.2</v>
      </c>
    </row>
    <row r="93" spans="1:5">
      <c r="A93" s="63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63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63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63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63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63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63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63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63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63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63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63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63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63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Rossella Abbinante</cp:lastModifiedBy>
  <dcterms:created xsi:type="dcterms:W3CDTF">2011-05-09T08:13:24Z</dcterms:created>
  <dcterms:modified xsi:type="dcterms:W3CDTF">2017-06-19T08:08:58Z</dcterms:modified>
</cp:coreProperties>
</file>