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75" windowHeight="9660"/>
  </bookViews>
  <sheets>
    <sheet name="Budget_Econ_annuale" sheetId="1" r:id="rId1"/>
  </sheets>
  <calcPr calcId="145621"/>
</workbook>
</file>

<file path=xl/calcChain.xml><?xml version="1.0" encoding="utf-8"?>
<calcChain xmlns="http://schemas.openxmlformats.org/spreadsheetml/2006/main">
  <c r="D68" i="1" l="1"/>
  <c r="D63" i="1"/>
  <c r="D50" i="1"/>
  <c r="D42" i="1"/>
  <c r="D36" i="1"/>
  <c r="D30" i="1"/>
  <c r="D24" i="1"/>
  <c r="C13" i="1"/>
  <c r="D6" i="1" s="1"/>
  <c r="D27" i="1" l="1"/>
  <c r="D73" i="1"/>
  <c r="D53" i="1"/>
  <c r="D55" i="1" s="1"/>
  <c r="D91" i="1" s="1"/>
</calcChain>
</file>

<file path=xl/sharedStrings.xml><?xml version="1.0" encoding="utf-8"?>
<sst xmlns="http://schemas.openxmlformats.org/spreadsheetml/2006/main" count="92" uniqueCount="85">
  <si>
    <t>Parziali</t>
  </si>
  <si>
    <t>Totali</t>
  </si>
  <si>
    <t>A) VALORE DELLA PRODUZIONE</t>
  </si>
  <si>
    <t xml:space="preserve"> 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</si>
  <si>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</si>
  <si>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</si>
  <si>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    b1) con lo Stato</t>
  </si>
  <si>
    <t xml:space="preserve">                  b2) con le Regioni</t>
  </si>
  <si>
    <t xml:space="preserve">                  b3) con altri enti pubblici</t>
  </si>
  <si>
    <t xml:space="preserve">                  b4) con l'Unione Europea</t>
  </si>
  <si>
    <t xml:space="preserve">            c) contributi in conto esercizio</t>
  </si>
  <si>
    <t xml:space="preserve">                  c1) contributi dallo Stato</t>
  </si>
  <si>
    <t xml:space="preserve">                  c2) contributi da Regione</t>
  </si>
  <si>
    <t xml:space="preserve">                  c3) contributi da altri enti pubblici</t>
  </si>
  <si>
    <t xml:space="preserve">    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</si>
  <si>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</si>
  <si>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</si>
  <si>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prestazione di servizi</t>
  </si>
  <si>
    <t xml:space="preserve">     2) variazione delle rimanenze dei prodotti in corso lavorazione, semilavorati e finiti</t>
  </si>
  <si>
    <t xml:space="preserve">     3) variazioni dei lavori in corso su ordinazione</t>
  </si>
  <si>
    <t xml:space="preserve">     4) incremento di immobili per lavori interni</t>
  </si>
  <si>
    <t xml:space="preserve">     5) altri ricavi e proventi</t>
  </si>
  <si>
    <t xml:space="preserve">            a) quota contributi in conto capitale imputate all'esercizio</t>
  </si>
  <si>
    <t xml:space="preserve">            b) altri ricavi e proventi</t>
  </si>
  <si>
    <t>Totale valore della produzione (A)</t>
  </si>
  <si>
    <t>B) COSTI DELLA PRODUZIONE</t>
  </si>
  <si>
    <t xml:space="preserve">     6) per materie prime, sussidiarie, di consumo</t>
  </si>
  <si>
    <t xml:space="preserve">     7) per servizi</t>
  </si>
  <si>
    <t xml:space="preserve">            a) erogazione di servizi istituzionali</t>
  </si>
  <si>
    <t xml:space="preserve">            b) acquisizione di servizi</t>
  </si>
  <si>
    <t xml:space="preserve">            c) consulenze collaborazioni altre prestazioni lavoro</t>
  </si>
  <si>
    <t xml:space="preserve">            d) compensi ad organi amministrazione e controllo</t>
  </si>
  <si>
    <t xml:space="preserve">     8) per godimento beni di terzi</t>
  </si>
  <si>
    <t xml:space="preserve">     9) per il personale</t>
  </si>
  <si>
    <t xml:space="preserve">            a) salari e stipendi</t>
  </si>
  <si>
    <t xml:space="preserve">            b) oneri sociali</t>
  </si>
  <si>
    <t xml:space="preserve">            c) trattamento fine rapporto</t>
  </si>
  <si>
    <t xml:space="preserve">            d) trattamento di quiescenza e simili</t>
  </si>
  <si>
    <t xml:space="preserve">            e) altri costi</t>
  </si>
  <si>
    <t xml:space="preserve"> 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</si>
  <si>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</si>
  <si>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</si>
  <si>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</si>
  <si>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</si>
  <si>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 11) variazioni delle rimanenze e materie prime, sussidiarie, di consumo e merci</t>
  </si>
  <si>
    <t xml:space="preserve">     12) accantonamento per rischi</t>
  </si>
  <si>
    <t xml:space="preserve">     13) altri accantonamenti</t>
  </si>
  <si>
    <t xml:space="preserve">     14) oneri diversi di gestione</t>
  </si>
  <si>
    <t xml:space="preserve">            a) oneri per provvedimenti di contenimento della spesa pubblica</t>
  </si>
  <si>
    <t xml:space="preserve">            b) altri oneri diversi di gestione</t>
  </si>
  <si>
    <t>Totale costi (B)</t>
  </si>
  <si>
    <t>DIFFERENZA TRA VALORE E COSTI DELLA PRODUZIONE (A-B)</t>
  </si>
  <si>
    <t>C) PROVENTI ED ONERI FINANZIARI</t>
  </si>
  <si>
    <t xml:space="preserve">     15) proventi da partecipazioni, con separata indicazione di quelli da imprese controllate e collegate </t>
  </si>
  <si>
    <t xml:space="preserve"> 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</si>
  <si>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</si>
  <si>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</si>
  <si>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</si>
  <si>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</si>
  <si>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</si>
  <si>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</si>
  <si>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</si>
  <si>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</si>
  <si>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 17 bis) utili e perdite su cambi</t>
  </si>
  <si>
    <t>Totale proventi ed oneri finanziari (15 + 16 - 17 +- 17 bis)</t>
  </si>
  <si>
    <r>
      <t xml:space="preserve">D) RETTIFICHE DI VALORE DI ATTIVITA' FINANZIARIE </t>
    </r>
    <r>
      <rPr>
        <b/>
        <sz val="26"/>
        <color rgb="FF000000"/>
        <rFont val="Calibri"/>
        <family val="2"/>
      </rPr>
      <t>*</t>
    </r>
  </si>
  <si>
    <t xml:space="preserve"> 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</si>
  <si>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</si>
  <si>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</si>
  <si>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</si>
  <si>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 19) svalutazioni</t>
  </si>
  <si>
    <t>Totale delle rettifiche di valore (18 - 19)</t>
  </si>
  <si>
    <t>E) PROVENTI ED ONERI STRAORDINARI</t>
  </si>
  <si>
    <t xml:space="preserve">     20) proventi, con separata indicazione delle plusvalenze da alienazioni i cui ricavi non sono iscrivibili al n.5) di cui:</t>
  </si>
  <si>
    <t xml:space="preserve">            a) plusvalenze da alienazioni</t>
  </si>
  <si>
    <t xml:space="preserve">     21) oneri, con separata indicazione delle minusvalenze da alienazioni i cui effetti contabili non sono iscrivibili al n. 14) e delle imposte relative ad esercizi precedenti</t>
  </si>
  <si>
    <t>Totale delle partite straordinarie (20 - 21)</t>
  </si>
  <si>
    <t>Risultato prima delle imposte</t>
  </si>
  <si>
    <t>Imposte dell'esercizio, correnti, differite ed anticipate</t>
  </si>
  <si>
    <t xml:space="preserve"> AVANZO/DISAVANZO ECONOMICO DELL'ESERCIZIO</t>
  </si>
  <si>
    <t>BUDGET ECONOMICO ANNUALE 2018
(pubblicazione ai sensi dell'art. 8 del DPCM 22 settembre 2014)</t>
  </si>
  <si>
    <t>Budget 2018</t>
  </si>
  <si>
    <r>
      <t>*</t>
    </r>
    <r>
      <rPr>
        <sz val="14"/>
        <rFont val="Arial"/>
        <family val="2"/>
      </rPr>
      <t xml:space="preserve"> La sezione D "Rettifiche di valore delle attività finanziarie", peraltro non contenuta nello schema di Preventivo previsto ai sensi del D.P.R. 254/05,</t>
    </r>
  </si>
  <si>
    <t xml:space="preserve">   non presenta valori nella colonna dedicata al Budget 2018, in quanto i dati necessari alla sua valorizzazione saranno noti soltanto a metà </t>
  </si>
  <si>
    <t xml:space="preserve">   dell'anno 2018, quando le società partecipate provvederanno ad approvare i rispettivi Bilanci Consuntivi.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</si>
</sst>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&quot; &quot;#,##0&quot; &quot;;&quot;-&quot;#,##0&quot; &quot;;&quot; -&quot;00&quot; &quot;;&quot; &quot;@&quot; &quot;"/>
    <numFmt numFmtId="166" formatCode="&quot; &quot;[$€-410]&quot; &quot;#,##0.00&quot; &quot;;&quot;-&quot;[$€-410]&quot; &quot;#,##0.00&quot; &quot;;&quot; &quot;[$€-410]&quot; -&quot;00&quot; &quot;;&quot; &quot;@&quot; &quot;"/>
  </numFmts>
  <fonts count="1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b/>
      <sz val="20"/>
      <color rgb="FFFF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4"/>
      <color rgb="FF000000"/>
      <name val="Arial"/>
      <family val="2"/>
    </font>
    <font>
      <i/>
      <sz val="18"/>
      <color rgb="FF000000"/>
      <name val="Calibri"/>
      <family val="2"/>
    </font>
    <font>
      <i/>
      <sz val="14"/>
      <color rgb="FF000000"/>
      <name val="Arial"/>
      <family val="2"/>
    </font>
    <font>
      <b/>
      <sz val="18"/>
      <color rgb="FFFF00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b/>
      <sz val="26"/>
      <color rgb="FF000000"/>
      <name val="Calibri"/>
      <family val="2"/>
    </font>
    <font>
      <sz val="10"/>
      <color rgb="FFFF0000"/>
      <name val="Arial"/>
      <family val="2"/>
    </font>
    <font>
      <sz val="2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64" fontId="2" fillId="0" borderId="7" xfId="1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164" fontId="2" fillId="0" borderId="10" xfId="1" applyFont="1" applyBorder="1" applyAlignment="1">
      <alignment vertical="center"/>
    </xf>
    <xf numFmtId="165" fontId="7" fillId="0" borderId="11" xfId="1" applyNumberFormat="1" applyFont="1" applyBorder="1" applyAlignment="1">
      <alignment vertical="center"/>
    </xf>
    <xf numFmtId="165" fontId="2" fillId="0" borderId="10" xfId="1" applyNumberFormat="1" applyFont="1" applyBorder="1" applyAlignment="1">
      <alignment vertical="center"/>
    </xf>
    <xf numFmtId="165" fontId="2" fillId="0" borderId="11" xfId="1" applyNumberFormat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65" fontId="9" fillId="0" borderId="10" xfId="1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vertical="center"/>
    </xf>
    <xf numFmtId="165" fontId="7" fillId="2" borderId="11" xfId="1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2" fillId="0" borderId="13" xfId="1" applyFont="1" applyFill="1" applyBorder="1" applyAlignment="1">
      <alignment vertical="center"/>
    </xf>
    <xf numFmtId="165" fontId="7" fillId="0" borderId="14" xfId="1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164" fontId="11" fillId="2" borderId="16" xfId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165" fontId="13" fillId="0" borderId="10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64" fontId="13" fillId="0" borderId="10" xfId="1" applyFont="1" applyBorder="1" applyAlignment="1">
      <alignment vertical="center"/>
    </xf>
    <xf numFmtId="0" fontId="10" fillId="2" borderId="15" xfId="0" applyFont="1" applyFill="1" applyBorder="1" applyAlignment="1">
      <alignment vertical="center" wrapText="1"/>
    </xf>
    <xf numFmtId="164" fontId="2" fillId="2" borderId="16" xfId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3">
    <cellStyle name="Euro" xfId="2"/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tabSelected="1" workbookViewId="0">
      <selection activeCell="B96" sqref="B96"/>
    </sheetView>
  </sheetViews>
  <sheetFormatPr defaultColWidth="5.7109375" defaultRowHeight="12.75" x14ac:dyDescent="0.2"/>
  <cols>
    <col min="1" max="1" width="12.42578125" style="4" customWidth="1"/>
    <col min="2" max="2" width="91.28515625" style="4" customWidth="1"/>
    <col min="3" max="4" width="28.5703125" style="4" customWidth="1"/>
    <col min="5" max="5" width="5.7109375" style="4" customWidth="1"/>
    <col min="6" max="16384" width="5.7109375" style="4"/>
  </cols>
  <sheetData>
    <row r="1" spans="2:4" s="1" customFormat="1" ht="51.6" customHeight="1" thickBot="1" x14ac:dyDescent="0.25">
      <c r="B1" s="36" t="s">
        <v>80</v>
      </c>
      <c r="C1" s="36"/>
      <c r="D1" s="36"/>
    </row>
    <row r="2" spans="2:4" s="1" customFormat="1" ht="6.6" customHeight="1" thickBot="1" x14ac:dyDescent="0.25">
      <c r="B2" s="2"/>
      <c r="C2" s="3"/>
      <c r="D2" s="3"/>
    </row>
    <row r="3" spans="2:4" ht="30" customHeight="1" thickBot="1" x14ac:dyDescent="0.25">
      <c r="B3" s="37"/>
      <c r="C3" s="38" t="s">
        <v>81</v>
      </c>
      <c r="D3" s="38"/>
    </row>
    <row r="4" spans="2:4" ht="28.15" customHeight="1" thickBot="1" x14ac:dyDescent="0.25">
      <c r="B4" s="37"/>
      <c r="C4" s="5" t="s">
        <v>0</v>
      </c>
      <c r="D4" s="6" t="s">
        <v>1</v>
      </c>
    </row>
    <row r="5" spans="2:4" ht="25.9" customHeight="1" x14ac:dyDescent="0.2">
      <c r="B5" s="7" t="s">
        <v>2</v>
      </c>
      <c r="C5" s="8"/>
      <c r="D5" s="9"/>
    </row>
    <row r="6" spans="2:4" ht="25.5" customHeight="1" x14ac:dyDescent="0.2">
      <c r="B6" s="10" t="s">
        <v>3</v>
      </c>
      <c r="C6" s="11"/>
      <c r="D6" s="12">
        <f>C7+C8+C13+C18+C19+C20</f>
        <v>82096322</v>
      </c>
    </row>
    <row r="7" spans="2:4" ht="25.5" customHeight="1" x14ac:dyDescent="0.2">
      <c r="B7" s="10" t="s">
        <v>4</v>
      </c>
      <c r="C7" s="13"/>
      <c r="D7" s="14"/>
    </row>
    <row r="8" spans="2:4" ht="25.5" customHeight="1" x14ac:dyDescent="0.2">
      <c r="B8" s="10" t="s">
        <v>5</v>
      </c>
      <c r="C8" s="11"/>
      <c r="D8" s="15"/>
    </row>
    <row r="9" spans="2:4" ht="25.5" customHeight="1" x14ac:dyDescent="0.2">
      <c r="B9" s="16" t="s">
        <v>6</v>
      </c>
      <c r="C9" s="11"/>
      <c r="D9" s="15"/>
    </row>
    <row r="10" spans="2:4" ht="25.5" customHeight="1" x14ac:dyDescent="0.2">
      <c r="B10" s="16" t="s">
        <v>7</v>
      </c>
      <c r="C10" s="11"/>
      <c r="D10" s="15"/>
    </row>
    <row r="11" spans="2:4" ht="25.5" customHeight="1" x14ac:dyDescent="0.2">
      <c r="B11" s="16" t="s">
        <v>8</v>
      </c>
      <c r="C11" s="11"/>
      <c r="D11" s="15"/>
    </row>
    <row r="12" spans="2:4" ht="25.5" customHeight="1" x14ac:dyDescent="0.2">
      <c r="B12" s="16" t="s">
        <v>9</v>
      </c>
      <c r="C12" s="11"/>
      <c r="D12" s="15"/>
    </row>
    <row r="13" spans="2:4" ht="25.5" customHeight="1" x14ac:dyDescent="0.2">
      <c r="B13" s="10" t="s">
        <v>10</v>
      </c>
      <c r="C13" s="13">
        <f>C14+C15+C16+C17</f>
        <v>1800567</v>
      </c>
      <c r="D13" s="15"/>
    </row>
    <row r="14" spans="2:4" ht="25.5" customHeight="1" x14ac:dyDescent="0.2">
      <c r="B14" s="16" t="s">
        <v>11</v>
      </c>
      <c r="C14" s="17">
        <v>850000</v>
      </c>
      <c r="D14" s="15"/>
    </row>
    <row r="15" spans="2:4" ht="25.5" customHeight="1" x14ac:dyDescent="0.2">
      <c r="B15" s="16" t="s">
        <v>12</v>
      </c>
      <c r="C15" s="17">
        <v>900000</v>
      </c>
      <c r="D15" s="15"/>
    </row>
    <row r="16" spans="2:4" ht="25.5" customHeight="1" x14ac:dyDescent="0.2">
      <c r="B16" s="16" t="s">
        <v>13</v>
      </c>
      <c r="C16" s="17">
        <v>50567</v>
      </c>
      <c r="D16" s="15"/>
    </row>
    <row r="17" spans="2:4" ht="25.5" customHeight="1" x14ac:dyDescent="0.2">
      <c r="B17" s="16" t="s">
        <v>14</v>
      </c>
      <c r="C17" s="17"/>
      <c r="D17" s="15"/>
    </row>
    <row r="18" spans="2:4" ht="25.5" customHeight="1" x14ac:dyDescent="0.2">
      <c r="B18" s="10" t="s">
        <v>15</v>
      </c>
      <c r="C18" s="11"/>
      <c r="D18" s="15"/>
    </row>
    <row r="19" spans="2:4" ht="25.5" customHeight="1" x14ac:dyDescent="0.2">
      <c r="B19" s="10" t="s">
        <v>16</v>
      </c>
      <c r="C19" s="13">
        <v>58177455</v>
      </c>
      <c r="D19" s="15"/>
    </row>
    <row r="20" spans="2:4" ht="25.5" customHeight="1" x14ac:dyDescent="0.2">
      <c r="B20" s="10" t="s">
        <v>17</v>
      </c>
      <c r="C20" s="13">
        <v>22118300</v>
      </c>
      <c r="D20" s="15"/>
    </row>
    <row r="21" spans="2:4" ht="46.5" x14ac:dyDescent="0.2">
      <c r="B21" s="10" t="s">
        <v>18</v>
      </c>
      <c r="C21" s="11"/>
      <c r="D21" s="14"/>
    </row>
    <row r="22" spans="2:4" ht="25.5" customHeight="1" x14ac:dyDescent="0.2">
      <c r="B22" s="10" t="s">
        <v>19</v>
      </c>
      <c r="C22" s="11"/>
      <c r="D22" s="15"/>
    </row>
    <row r="23" spans="2:4" ht="25.5" customHeight="1" x14ac:dyDescent="0.2">
      <c r="B23" s="10" t="s">
        <v>20</v>
      </c>
      <c r="C23" s="11"/>
      <c r="D23" s="15"/>
    </row>
    <row r="24" spans="2:4" ht="25.5" customHeight="1" x14ac:dyDescent="0.2">
      <c r="B24" s="10" t="s">
        <v>21</v>
      </c>
      <c r="C24" s="11"/>
      <c r="D24" s="12">
        <f>C25+C26</f>
        <v>2246101</v>
      </c>
    </row>
    <row r="25" spans="2:4" ht="46.5" x14ac:dyDescent="0.2">
      <c r="B25" s="10" t="s">
        <v>22</v>
      </c>
      <c r="C25" s="13"/>
      <c r="D25" s="15"/>
    </row>
    <row r="26" spans="2:4" ht="23.25" x14ac:dyDescent="0.2">
      <c r="B26" s="10" t="s">
        <v>23</v>
      </c>
      <c r="C26" s="13">
        <v>2246101</v>
      </c>
      <c r="D26" s="15"/>
    </row>
    <row r="27" spans="2:4" ht="28.15" customHeight="1" x14ac:dyDescent="0.2">
      <c r="B27" s="18" t="s">
        <v>24</v>
      </c>
      <c r="C27" s="19"/>
      <c r="D27" s="20">
        <f>D6+D21+D22+D23+D24</f>
        <v>84342423</v>
      </c>
    </row>
    <row r="28" spans="2:4" ht="23.25" x14ac:dyDescent="0.2">
      <c r="B28" s="21" t="s">
        <v>25</v>
      </c>
      <c r="C28" s="11"/>
      <c r="D28" s="15"/>
    </row>
    <row r="29" spans="2:4" ht="27" customHeight="1" x14ac:dyDescent="0.2">
      <c r="B29" s="10" t="s">
        <v>26</v>
      </c>
      <c r="C29" s="11"/>
      <c r="D29" s="15"/>
    </row>
    <row r="30" spans="2:4" ht="23.25" x14ac:dyDescent="0.2">
      <c r="B30" s="10" t="s">
        <v>27</v>
      </c>
      <c r="C30" s="11"/>
      <c r="D30" s="12">
        <f>C31+C32+C33+C34</f>
        <v>33282627.899999995</v>
      </c>
    </row>
    <row r="31" spans="2:4" ht="23.25" x14ac:dyDescent="0.2">
      <c r="B31" s="10" t="s">
        <v>28</v>
      </c>
      <c r="C31" s="13">
        <v>23940624.119999997</v>
      </c>
      <c r="D31" s="15"/>
    </row>
    <row r="32" spans="2:4" ht="23.25" x14ac:dyDescent="0.2">
      <c r="B32" s="10" t="s">
        <v>29</v>
      </c>
      <c r="C32" s="13">
        <v>9090003.7799999975</v>
      </c>
      <c r="D32" s="15"/>
    </row>
    <row r="33" spans="2:4" ht="23.25" x14ac:dyDescent="0.2">
      <c r="B33" s="10" t="s">
        <v>30</v>
      </c>
      <c r="C33" s="13">
        <v>112000</v>
      </c>
      <c r="D33" s="15"/>
    </row>
    <row r="34" spans="2:4" ht="23.25" x14ac:dyDescent="0.2">
      <c r="B34" s="10" t="s">
        <v>31</v>
      </c>
      <c r="C34" s="13">
        <v>140000</v>
      </c>
      <c r="D34" s="15"/>
    </row>
    <row r="35" spans="2:4" ht="23.25" x14ac:dyDescent="0.2">
      <c r="B35" s="10" t="s">
        <v>32</v>
      </c>
      <c r="C35" s="11"/>
      <c r="D35" s="12">
        <v>200000</v>
      </c>
    </row>
    <row r="36" spans="2:4" ht="23.25" x14ac:dyDescent="0.2">
      <c r="B36" s="10" t="s">
        <v>33</v>
      </c>
      <c r="C36" s="11"/>
      <c r="D36" s="12">
        <f>C37+C38+C39+C40+C41</f>
        <v>20843413.170000002</v>
      </c>
    </row>
    <row r="37" spans="2:4" ht="23.25" x14ac:dyDescent="0.2">
      <c r="B37" s="10" t="s">
        <v>34</v>
      </c>
      <c r="C37" s="13">
        <v>15853585.17</v>
      </c>
      <c r="D37" s="15"/>
    </row>
    <row r="38" spans="2:4" ht="23.25" x14ac:dyDescent="0.2">
      <c r="B38" s="10" t="s">
        <v>35</v>
      </c>
      <c r="C38" s="13">
        <v>3805588</v>
      </c>
      <c r="D38" s="15"/>
    </row>
    <row r="39" spans="2:4" ht="23.25" x14ac:dyDescent="0.2">
      <c r="B39" s="10" t="s">
        <v>36</v>
      </c>
      <c r="C39" s="13">
        <v>861740</v>
      </c>
      <c r="D39" s="15"/>
    </row>
    <row r="40" spans="2:4" ht="23.25" x14ac:dyDescent="0.2">
      <c r="B40" s="10" t="s">
        <v>37</v>
      </c>
      <c r="C40" s="13"/>
      <c r="D40" s="15"/>
    </row>
    <row r="41" spans="2:4" ht="23.25" x14ac:dyDescent="0.2">
      <c r="B41" s="10" t="s">
        <v>38</v>
      </c>
      <c r="C41" s="13">
        <v>322500</v>
      </c>
      <c r="D41" s="15"/>
    </row>
    <row r="42" spans="2:4" ht="23.25" x14ac:dyDescent="0.2">
      <c r="B42" s="10" t="s">
        <v>39</v>
      </c>
      <c r="C42" s="11"/>
      <c r="D42" s="12">
        <f>C43+C44+C45+C46</f>
        <v>29965079</v>
      </c>
    </row>
    <row r="43" spans="2:4" ht="23.25" x14ac:dyDescent="0.2">
      <c r="B43" s="10" t="s">
        <v>40</v>
      </c>
      <c r="C43" s="13">
        <v>42241</v>
      </c>
      <c r="D43" s="15"/>
    </row>
    <row r="44" spans="2:4" ht="23.25" x14ac:dyDescent="0.2">
      <c r="B44" s="10" t="s">
        <v>41</v>
      </c>
      <c r="C44" s="13">
        <v>2254152</v>
      </c>
      <c r="D44" s="15"/>
    </row>
    <row r="45" spans="2:4" ht="23.25" x14ac:dyDescent="0.2">
      <c r="B45" s="10" t="s">
        <v>42</v>
      </c>
      <c r="C45" s="13"/>
      <c r="D45" s="15"/>
    </row>
    <row r="46" spans="2:4" ht="46.5" x14ac:dyDescent="0.2">
      <c r="B46" s="10" t="s">
        <v>43</v>
      </c>
      <c r="C46" s="13">
        <v>27668686</v>
      </c>
      <c r="D46" s="15"/>
    </row>
    <row r="47" spans="2:4" ht="46.15" customHeight="1" x14ac:dyDescent="0.2">
      <c r="B47" s="10" t="s">
        <v>44</v>
      </c>
      <c r="C47" s="11"/>
      <c r="D47" s="12"/>
    </row>
    <row r="48" spans="2:4" ht="25.15" customHeight="1" x14ac:dyDescent="0.2">
      <c r="B48" s="10" t="s">
        <v>45</v>
      </c>
      <c r="C48" s="11"/>
      <c r="D48" s="12">
        <v>4000000</v>
      </c>
    </row>
    <row r="49" spans="2:4" ht="25.15" customHeight="1" x14ac:dyDescent="0.2">
      <c r="B49" s="10" t="s">
        <v>46</v>
      </c>
      <c r="C49" s="11"/>
      <c r="D49" s="12">
        <v>305078.48</v>
      </c>
    </row>
    <row r="50" spans="2:4" ht="25.15" customHeight="1" x14ac:dyDescent="0.2">
      <c r="B50" s="10" t="s">
        <v>47</v>
      </c>
      <c r="C50" s="11"/>
      <c r="D50" s="12">
        <f>C51+C52</f>
        <v>11350310</v>
      </c>
    </row>
    <row r="51" spans="2:4" ht="44.45" customHeight="1" x14ac:dyDescent="0.2">
      <c r="B51" s="10" t="s">
        <v>48</v>
      </c>
      <c r="C51" s="13">
        <v>2430000</v>
      </c>
      <c r="D51" s="15"/>
    </row>
    <row r="52" spans="2:4" ht="25.15" customHeight="1" x14ac:dyDescent="0.2">
      <c r="B52" s="10" t="s">
        <v>49</v>
      </c>
      <c r="C52" s="13">
        <v>8920310</v>
      </c>
      <c r="D52" s="15"/>
    </row>
    <row r="53" spans="2:4" ht="28.9" customHeight="1" x14ac:dyDescent="0.2">
      <c r="B53" s="18" t="s">
        <v>50</v>
      </c>
      <c r="C53" s="19"/>
      <c r="D53" s="20">
        <f>D29+D30+D35+D36+D42+D47+D48+D49+D50</f>
        <v>99946508.549999997</v>
      </c>
    </row>
    <row r="54" spans="2:4" ht="6" customHeight="1" x14ac:dyDescent="0.2">
      <c r="B54" s="22"/>
      <c r="C54" s="23"/>
      <c r="D54" s="24"/>
    </row>
    <row r="55" spans="2:4" ht="40.5" customHeight="1" thickBot="1" x14ac:dyDescent="0.25">
      <c r="B55" s="25" t="s">
        <v>51</v>
      </c>
      <c r="C55" s="26"/>
      <c r="D55" s="27">
        <f>D27-D53</f>
        <v>-15604085.549999997</v>
      </c>
    </row>
    <row r="56" spans="2:4" ht="22.9" customHeight="1" thickBot="1" x14ac:dyDescent="0.25">
      <c r="B56" s="28"/>
    </row>
    <row r="57" spans="2:4" s="1" customFormat="1" ht="56.45" customHeight="1" thickBot="1" x14ac:dyDescent="0.25">
      <c r="B57" s="36" t="s">
        <v>80</v>
      </c>
      <c r="C57" s="36"/>
      <c r="D57" s="36"/>
    </row>
    <row r="58" spans="2:4" s="1" customFormat="1" ht="13.9" customHeight="1" thickBot="1" x14ac:dyDescent="0.25">
      <c r="B58" s="2"/>
      <c r="C58" s="3"/>
      <c r="D58" s="3"/>
    </row>
    <row r="59" spans="2:4" ht="28.15" customHeight="1" thickBot="1" x14ac:dyDescent="0.25">
      <c r="B59" s="37"/>
      <c r="C59" s="38" t="s">
        <v>81</v>
      </c>
      <c r="D59" s="38"/>
    </row>
    <row r="60" spans="2:4" ht="28.15" customHeight="1" thickBot="1" x14ac:dyDescent="0.25">
      <c r="B60" s="37"/>
      <c r="C60" s="5" t="s">
        <v>0</v>
      </c>
      <c r="D60" s="6" t="s">
        <v>1</v>
      </c>
    </row>
    <row r="61" spans="2:4" ht="23.25" x14ac:dyDescent="0.2">
      <c r="B61" s="21" t="s">
        <v>52</v>
      </c>
      <c r="C61" s="11"/>
      <c r="D61" s="9"/>
    </row>
    <row r="62" spans="2:4" ht="64.900000000000006" customHeight="1" x14ac:dyDescent="0.2">
      <c r="B62" s="29" t="s">
        <v>53</v>
      </c>
      <c r="C62" s="11"/>
      <c r="D62" s="12"/>
    </row>
    <row r="63" spans="2:4" ht="28.15" customHeight="1" x14ac:dyDescent="0.2">
      <c r="B63" s="10" t="s">
        <v>54</v>
      </c>
      <c r="C63" s="11"/>
      <c r="D63" s="12">
        <f>C64+C65+C66+C67</f>
        <v>240899.04</v>
      </c>
    </row>
    <row r="64" spans="2:4" ht="64.900000000000006" customHeight="1" x14ac:dyDescent="0.2">
      <c r="B64" s="10" t="s">
        <v>55</v>
      </c>
      <c r="C64" s="30"/>
      <c r="D64" s="15"/>
    </row>
    <row r="65" spans="2:4" ht="46.5" x14ac:dyDescent="0.2">
      <c r="B65" s="10" t="s">
        <v>56</v>
      </c>
      <c r="C65" s="30"/>
      <c r="D65" s="15"/>
    </row>
    <row r="66" spans="2:4" ht="46.5" x14ac:dyDescent="0.2">
      <c r="B66" s="10" t="s">
        <v>57</v>
      </c>
      <c r="C66" s="30">
        <v>240899.04</v>
      </c>
      <c r="D66" s="15"/>
    </row>
    <row r="67" spans="2:4" ht="67.900000000000006" customHeight="1" x14ac:dyDescent="0.2">
      <c r="B67" s="10" t="s">
        <v>58</v>
      </c>
      <c r="C67" s="30"/>
      <c r="D67" s="15"/>
    </row>
    <row r="68" spans="2:4" ht="26.45" customHeight="1" x14ac:dyDescent="0.2">
      <c r="B68" s="10" t="s">
        <v>59</v>
      </c>
      <c r="C68" s="11"/>
      <c r="D68" s="12">
        <f>C69+C70+C71</f>
        <v>700</v>
      </c>
    </row>
    <row r="69" spans="2:4" ht="26.45" customHeight="1" x14ac:dyDescent="0.2">
      <c r="B69" s="10" t="s">
        <v>60</v>
      </c>
      <c r="C69" s="30">
        <v>700</v>
      </c>
      <c r="D69" s="15"/>
    </row>
    <row r="70" spans="2:4" ht="43.15" customHeight="1" x14ac:dyDescent="0.2">
      <c r="B70" s="10" t="s">
        <v>61</v>
      </c>
      <c r="C70" s="30"/>
      <c r="D70" s="15"/>
    </row>
    <row r="71" spans="2:4" ht="26.45" customHeight="1" x14ac:dyDescent="0.2">
      <c r="B71" s="10" t="s">
        <v>62</v>
      </c>
      <c r="C71" s="30"/>
      <c r="D71" s="15"/>
    </row>
    <row r="72" spans="2:4" ht="26.45" customHeight="1" x14ac:dyDescent="0.2">
      <c r="B72" s="10" t="s">
        <v>63</v>
      </c>
      <c r="C72" s="11"/>
      <c r="D72" s="12"/>
    </row>
    <row r="73" spans="2:4" ht="23.25" x14ac:dyDescent="0.2">
      <c r="B73" s="31" t="s">
        <v>64</v>
      </c>
      <c r="C73" s="11"/>
      <c r="D73" s="12">
        <f>D62+D63-D68+D72</f>
        <v>240199.04000000001</v>
      </c>
    </row>
    <row r="74" spans="2:4" ht="44.45" customHeight="1" x14ac:dyDescent="0.2">
      <c r="B74" s="21" t="s">
        <v>65</v>
      </c>
      <c r="C74" s="11"/>
      <c r="D74" s="15"/>
    </row>
    <row r="75" spans="2:4" ht="25.15" customHeight="1" x14ac:dyDescent="0.2">
      <c r="B75" s="10" t="s">
        <v>66</v>
      </c>
      <c r="C75" s="11"/>
      <c r="D75" s="12"/>
    </row>
    <row r="76" spans="2:4" ht="25.15" customHeight="1" x14ac:dyDescent="0.2">
      <c r="B76" s="10" t="s">
        <v>67</v>
      </c>
      <c r="C76" s="30"/>
      <c r="D76" s="15"/>
    </row>
    <row r="77" spans="2:4" ht="44.45" customHeight="1" x14ac:dyDescent="0.2">
      <c r="B77" s="10" t="s">
        <v>68</v>
      </c>
      <c r="C77" s="30"/>
      <c r="D77" s="15"/>
    </row>
    <row r="78" spans="2:4" ht="43.15" customHeight="1" x14ac:dyDescent="0.2">
      <c r="B78" s="10" t="s">
        <v>69</v>
      </c>
      <c r="C78" s="30"/>
      <c r="D78" s="15"/>
    </row>
    <row r="79" spans="2:4" ht="30.6" customHeight="1" x14ac:dyDescent="0.2">
      <c r="B79" s="10" t="s">
        <v>70</v>
      </c>
      <c r="C79" s="11"/>
      <c r="D79" s="12"/>
    </row>
    <row r="80" spans="2:4" ht="37.9" customHeight="1" x14ac:dyDescent="0.2">
      <c r="B80" s="10" t="s">
        <v>67</v>
      </c>
      <c r="C80" s="32"/>
      <c r="D80" s="15"/>
    </row>
    <row r="81" spans="2:9" ht="49.9" customHeight="1" x14ac:dyDescent="0.2">
      <c r="B81" s="10" t="s">
        <v>68</v>
      </c>
      <c r="C81" s="32"/>
      <c r="D81" s="15"/>
    </row>
    <row r="82" spans="2:9" ht="42.6" customHeight="1" x14ac:dyDescent="0.2">
      <c r="B82" s="10" t="s">
        <v>69</v>
      </c>
      <c r="C82" s="32"/>
      <c r="D82" s="15"/>
    </row>
    <row r="83" spans="2:9" ht="28.9" customHeight="1" x14ac:dyDescent="0.2">
      <c r="B83" s="31" t="s">
        <v>71</v>
      </c>
      <c r="C83" s="11"/>
      <c r="D83" s="12"/>
    </row>
    <row r="84" spans="2:9" ht="33" customHeight="1" x14ac:dyDescent="0.2">
      <c r="B84" s="21" t="s">
        <v>72</v>
      </c>
      <c r="C84" s="11"/>
      <c r="D84" s="15"/>
    </row>
    <row r="85" spans="2:9" ht="72.599999999999994" customHeight="1" x14ac:dyDescent="0.2">
      <c r="B85" s="10" t="s">
        <v>73</v>
      </c>
      <c r="C85" s="11"/>
      <c r="D85" s="12">
        <v>6570000</v>
      </c>
    </row>
    <row r="86" spans="2:9" ht="30.75" customHeight="1" x14ac:dyDescent="0.2">
      <c r="B86" s="10" t="s">
        <v>74</v>
      </c>
      <c r="C86" s="30"/>
      <c r="D86" s="12"/>
    </row>
    <row r="87" spans="2:9" ht="93.6" customHeight="1" x14ac:dyDescent="0.2">
      <c r="B87" s="10" t="s">
        <v>75</v>
      </c>
      <c r="C87" s="11"/>
      <c r="D87" s="12">
        <v>2750000</v>
      </c>
    </row>
    <row r="88" spans="2:9" ht="31.9" customHeight="1" x14ac:dyDescent="0.2">
      <c r="B88" s="31" t="s">
        <v>76</v>
      </c>
      <c r="C88" s="11"/>
      <c r="D88" s="12">
        <v>3820000</v>
      </c>
    </row>
    <row r="89" spans="2:9" ht="46.15" customHeight="1" x14ac:dyDescent="0.2">
      <c r="B89" s="21" t="s">
        <v>77</v>
      </c>
      <c r="C89" s="11"/>
      <c r="D89" s="15"/>
    </row>
    <row r="90" spans="2:9" ht="46.9" customHeight="1" x14ac:dyDescent="0.2">
      <c r="B90" s="21" t="s">
        <v>78</v>
      </c>
      <c r="C90" s="11"/>
      <c r="D90" s="15"/>
    </row>
    <row r="91" spans="2:9" ht="59.25" customHeight="1" thickBot="1" x14ac:dyDescent="0.25">
      <c r="B91" s="33" t="s">
        <v>79</v>
      </c>
      <c r="C91" s="34"/>
      <c r="D91" s="27">
        <f>D55+D73+D88</f>
        <v>-11543886.509999998</v>
      </c>
    </row>
    <row r="93" spans="2:9" ht="25.9" customHeight="1" x14ac:dyDescent="0.2">
      <c r="B93" s="39" t="s">
        <v>82</v>
      </c>
      <c r="C93" s="35"/>
      <c r="D93" s="35"/>
      <c r="E93" s="35"/>
      <c r="F93" s="35"/>
      <c r="G93" s="35"/>
      <c r="H93" s="35"/>
      <c r="I93" s="35"/>
    </row>
    <row r="94" spans="2:9" ht="25.9" customHeight="1" x14ac:dyDescent="0.2">
      <c r="B94" s="40" t="s">
        <v>83</v>
      </c>
      <c r="C94" s="35"/>
      <c r="D94" s="35"/>
      <c r="E94" s="35"/>
      <c r="F94" s="35"/>
      <c r="G94" s="35"/>
      <c r="H94" s="35"/>
      <c r="I94" s="35"/>
    </row>
    <row r="95" spans="2:9" ht="25.9" customHeight="1" x14ac:dyDescent="0.2">
      <c r="B95" s="40" t="s">
        <v>84</v>
      </c>
      <c r="C95" s="35"/>
      <c r="D95" s="35"/>
      <c r="E95" s="35"/>
      <c r="F95" s="35"/>
      <c r="G95" s="35"/>
      <c r="H95" s="35"/>
      <c r="I95" s="35"/>
    </row>
  </sheetData>
  <mergeCells count="6">
    <mergeCell ref="B1:D1"/>
    <mergeCell ref="B3:B4"/>
    <mergeCell ref="C3:D3"/>
    <mergeCell ref="B57:D57"/>
    <mergeCell ref="B59:B60"/>
    <mergeCell ref="C59:D59"/>
  </mergeCells>
  <printOptions horizontalCentered="1"/>
  <pageMargins left="0.511811023622047" right="0.511811023622047" top="0.59055118110236204" bottom="0.39370078740157516" header="0.31496062992126012" footer="0.31496062992126012"/>
  <pageSetup paperSize="9" scale="50" fitToWidth="0" fitToHeight="0" orientation="portrait" verticalDpi="0" r:id="rId1"/>
  <headerFooter alignWithMargins="0">
    <oddHeader>&amp;C&amp;14Allegato 6 al DPCM 22 settembre 2014</oddHeader>
  </headerFooter>
  <rowBreaks count="1" manualBreakCount="1">
    <brk id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Budget_Econ_annuale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Marco Angelini</dc:creator>
  <cp:lastModifiedBy>Claudio Pellicone</cp:lastModifiedBy>
  <cp:lastPrinted>2016-12-20T14:09:06Z</cp:lastPrinted>
  <dcterms:created xsi:type="dcterms:W3CDTF">2016-01-07T13:41:25Z</dcterms:created>
  <dcterms:modified xsi:type="dcterms:W3CDTF">2017-12-11T11:19:02Z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